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5 IDRD\Año 2025\Solicitudes 2025\05. CEFES 2020-2024\"/>
    </mc:Choice>
  </mc:AlternateContent>
  <bookViews>
    <workbookView xWindow="0" yWindow="0" windowWidth="23040" windowHeight="8268"/>
  </bookViews>
  <sheets>
    <sheet name="Hoja1" sheetId="1" r:id="rId1"/>
  </sheets>
  <calcPr calcId="162913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/>
  <c r="H10" i="1"/>
  <c r="H8" i="1"/>
  <c r="H7" i="1"/>
</calcChain>
</file>

<file path=xl/sharedStrings.xml><?xml version="1.0" encoding="utf-8"?>
<sst xmlns="http://schemas.openxmlformats.org/spreadsheetml/2006/main" count="49" uniqueCount="39">
  <si>
    <t>INFORMACIÓN DEL CONTRATO</t>
  </si>
  <si>
    <t>INFORMACIÓN CONTRACTUAL</t>
  </si>
  <si>
    <t>INSTITUTO DISTRITAL DE RECREACION Y DEPORTE
 CENTROS DE FELICIDAD INTERVENIDOS POR  LA SUBDIRECCION TECNICA DE CONSTRUCCIONES</t>
  </si>
  <si>
    <t>OBJETO CONTRACTUAL</t>
  </si>
  <si>
    <t xml:space="preserve">PRESUPUESTO TOTAL ASIGNADO PARA LA CONSTRUCCIÓN
</t>
  </si>
  <si>
    <t>VALOR DESGLOSADO POR FUENTE DE FINANCIAMIENTO</t>
  </si>
  <si>
    <t>VIGENCIA INICAL</t>
  </si>
  <si>
    <t xml:space="preserve">VIGENCIA FINAL </t>
  </si>
  <si>
    <t>N°</t>
  </si>
  <si>
    <t>TIPO DE CONTRATO</t>
  </si>
  <si>
    <t>NÚMERO CONTRATO</t>
  </si>
  <si>
    <t>FECHA SUSCRIPCIÓN CONTRATO</t>
  </si>
  <si>
    <t>PARQUE / ESCENARIO</t>
  </si>
  <si>
    <t xml:space="preserve">CRÉDITO </t>
  </si>
  <si>
    <t xml:space="preserve">OTROS DISTRITO </t>
  </si>
  <si>
    <t>ADMINISTRADOS DE LIBRE  DESTINACIÓN</t>
  </si>
  <si>
    <t>ADMINISTRADOS DE DESTINACIÓN ESPECÍFICA</t>
  </si>
  <si>
    <t>OBRA</t>
  </si>
  <si>
    <t>3823/2018</t>
  </si>
  <si>
    <t>CEFE FONTANAR DEL RIO</t>
  </si>
  <si>
    <t>CONSTRUCCION DEL CENTRO RECREATIVO, DEPORTIVO Y CULTURAL EN EL PARQUE FONTANAR DEL RIO</t>
  </si>
  <si>
    <t>INTERVENTORIA</t>
  </si>
  <si>
    <t>3840/2018</t>
  </si>
  <si>
    <t>REALIZAR LA INTERVENTORIA TECNICA, ADMINISTRATIVA, FINANCIERA Y JURIDICA DE LA CONSTRUCCION DEL CENTRO RECREATIVO, DEPORTIVO Y CULTURAL EN EL PARQUE FONTANAR DEL RIO</t>
  </si>
  <si>
    <t>3785/2018</t>
  </si>
  <si>
    <t>CEFE EL TUNAL</t>
  </si>
  <si>
    <t>CONSTRUCCION DEL CENTRO RECREATIVO, DEPORTIVO Y CULTURAL EN EL PARQUE EL TUNAL</t>
  </si>
  <si>
    <t>3813/2018</t>
  </si>
  <si>
    <t>REALIZAR LA INTERVENTORIA TECNICA, ADMINISTRATIVA, FINANCIERA Y JURIDICA DE LA CONSTRUCCION DEL CENTRO RECREATIVO, DEPORTIVO Y CULTURAL EN EL PARQUE EL TUNAL</t>
  </si>
  <si>
    <t>3828/2018</t>
  </si>
  <si>
    <t>CEFE SAN CRISTOBAL</t>
  </si>
  <si>
    <t>CONSTRUCCION DEL CENTRO RECREATIVO, DEPORTIVO Y CULTURAL EN EL PARQUE SAN CRISTOBAL</t>
  </si>
  <si>
    <t>3843/2018</t>
  </si>
  <si>
    <t>REALIZAR LA INTERVENTORIA TECNICA, ADMINISTRATIVA, FINANCIERA Y JURIDICA DE LA CONSTRUCCION DEL CENTRO RECREATIVO, DEPORTIVO Y CULTURAL EN EL PARQUE SAN CRISTOBAL</t>
  </si>
  <si>
    <t>3699/2019</t>
  </si>
  <si>
    <t>CEFE COMETAS</t>
  </si>
  <si>
    <t>CONSTRUCCIÓN DEL CENTRO FELICIDAD CEFE LAS COMETAS UBICADO EN LA LOCALIDAD DE SUBA EN LA CIUDAD DE BOGOTÁ D.C.</t>
  </si>
  <si>
    <t>3695/2019</t>
  </si>
  <si>
    <t>REALIZAR LA INTERVENTORÍA TÉCNICA, ADMINISTRATIVA, FINANCIERA, SOCIAL, SISO, AMBIENTAL Y JURÍDICA A LA CONSTRUCCIÓN DEL CENTRO DEPORTIVO RECREATIVO Y CULTURAL CEFE LAS COMETAS UBICADO EN LA LOCALIDAD DE SUBA EN LA CIUDAD DE BOGOTÁ D.C.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</si>
</sst>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\ * #,##0.00_-;\-&quot;$&quot;\ * #,##0.00_-;_-&quot;$&quot;\ * &quot;-&quot;??_-;_-@_-"/>
    <numFmt numFmtId="164" formatCode="d/m/yyyy"/>
    <numFmt numFmtId="165" formatCode="_-&quot;$&quot;\ * #,##0_-;\-&quot;$&quot;\ * #,##0_-;_-&quot;$&quot;\ * &quot;-&quot;_-;_-@"/>
    <numFmt numFmtId="166" formatCode="_-&quot;$&quot;\ * #,##0_-;\-&quot;$&quot;\ * #,##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sz val="10"/>
      <color rgb="FF000000"/>
      <name val="Calibri"/>
      <family val="2"/>
      <scheme val="minor"/>
    </font>
    <font>
      <sz val="7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rgb="FFD9E6F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00B0F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rgb="FFD9E6FC"/>
      </patternFill>
    </fill>
    <fill>
      <patternFill patternType="solid">
        <fgColor theme="3" tint="0.79998168889431442"/>
        <bgColor rgb="FF00B0F0"/>
      </patternFill>
    </fill>
    <fill>
      <patternFill patternType="solid">
        <fgColor theme="3" tint="0.79998168889431442"/>
        <bgColor rgb="FFD9D9D9"/>
      </patternFill>
    </fill>
    <fill>
      <patternFill patternType="solid">
        <fgColor theme="3" tint="0.79998168889431442"/>
        <bgColor rgb="FF92D050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rgb="FFD9D9D9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4" fillId="4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10" borderId="12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9" borderId="15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11" borderId="8" xfId="0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horizontal="justify" vertical="top" wrapText="1"/>
    </xf>
    <xf numFmtId="165" fontId="7" fillId="6" borderId="8" xfId="0" applyNumberFormat="1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center" vertical="center" wrapText="1"/>
    </xf>
    <xf numFmtId="164" fontId="6" fillId="12" borderId="8" xfId="0" applyNumberFormat="1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left" vertical="center" wrapText="1"/>
    </xf>
    <xf numFmtId="0" fontId="6" fillId="11" borderId="21" xfId="0" applyFont="1" applyFill="1" applyBorder="1" applyAlignment="1">
      <alignment horizontal="center" vertical="center" wrapText="1"/>
    </xf>
    <xf numFmtId="164" fontId="7" fillId="6" borderId="21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6" fillId="6" borderId="21" xfId="0" applyFont="1" applyFill="1" applyBorder="1" applyAlignment="1">
      <alignment horizontal="justify" vertical="top" wrapText="1"/>
    </xf>
    <xf numFmtId="165" fontId="7" fillId="6" borderId="21" xfId="0" applyNumberFormat="1" applyFont="1" applyFill="1" applyBorder="1" applyAlignment="1">
      <alignment horizontal="center" vertical="center" wrapText="1"/>
    </xf>
    <xf numFmtId="164" fontId="6" fillId="5" borderId="21" xfId="0" applyNumberFormat="1" applyFont="1" applyFill="1" applyBorder="1" applyAlignment="1">
      <alignment horizontal="center" vertical="center" wrapText="1"/>
    </xf>
    <xf numFmtId="164" fontId="6" fillId="12" borderId="21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6" fillId="11" borderId="23" xfId="0" applyFont="1" applyFill="1" applyBorder="1" applyAlignment="1">
      <alignment horizontal="center" vertical="center" wrapText="1"/>
    </xf>
    <xf numFmtId="164" fontId="7" fillId="6" borderId="23" xfId="0" applyNumberFormat="1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7" fillId="6" borderId="23" xfId="0" applyFont="1" applyFill="1" applyBorder="1" applyAlignment="1">
      <alignment horizontal="justify" vertical="top" wrapText="1"/>
    </xf>
    <xf numFmtId="165" fontId="7" fillId="6" borderId="23" xfId="0" applyNumberFormat="1" applyFont="1" applyFill="1" applyBorder="1" applyAlignment="1">
      <alignment horizontal="center" vertical="center" wrapText="1"/>
    </xf>
    <xf numFmtId="164" fontId="6" fillId="5" borderId="23" xfId="0" applyNumberFormat="1" applyFont="1" applyFill="1" applyBorder="1" applyAlignment="1">
      <alignment horizontal="center" vertical="center" wrapText="1"/>
    </xf>
    <xf numFmtId="164" fontId="7" fillId="12" borderId="23" xfId="0" applyNumberFormat="1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justify" vertical="top" wrapText="1"/>
    </xf>
    <xf numFmtId="164" fontId="7" fillId="12" borderId="21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justify" vertical="top" wrapText="1"/>
    </xf>
    <xf numFmtId="164" fontId="6" fillId="12" borderId="23" xfId="0" applyNumberFormat="1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justify" wrapText="1"/>
    </xf>
    <xf numFmtId="0" fontId="6" fillId="6" borderId="23" xfId="0" applyFont="1" applyFill="1" applyBorder="1" applyAlignment="1">
      <alignment horizontal="justify" wrapText="1"/>
    </xf>
    <xf numFmtId="14" fontId="6" fillId="12" borderId="23" xfId="0" applyNumberFormat="1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justify" wrapText="1"/>
    </xf>
    <xf numFmtId="14" fontId="6" fillId="12" borderId="2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8" fillId="3" borderId="0" xfId="0" applyFont="1" applyFill="1"/>
    <xf numFmtId="166" fontId="6" fillId="12" borderId="8" xfId="1" applyNumberFormat="1" applyFont="1" applyFill="1" applyBorder="1" applyAlignment="1">
      <alignment horizontal="center" vertical="center" wrapText="1"/>
    </xf>
    <xf numFmtId="166" fontId="6" fillId="12" borderId="21" xfId="1" applyNumberFormat="1" applyFont="1" applyFill="1" applyBorder="1" applyAlignment="1">
      <alignment horizontal="center" vertical="center" wrapText="1"/>
    </xf>
    <xf numFmtId="166" fontId="6" fillId="12" borderId="23" xfId="1" applyNumberFormat="1" applyFont="1" applyFill="1" applyBorder="1" applyAlignment="1">
      <alignment horizontal="center" vertical="center" wrapText="1"/>
    </xf>
    <xf numFmtId="166" fontId="7" fillId="12" borderId="21" xfId="1" applyNumberFormat="1" applyFont="1" applyFill="1" applyBorder="1" applyAlignment="1">
      <alignment horizontal="center" vertical="center" wrapText="1"/>
    </xf>
    <xf numFmtId="166" fontId="7" fillId="12" borderId="23" xfId="1" applyNumberFormat="1" applyFont="1" applyFill="1" applyBorder="1" applyAlignment="1">
      <alignment horizontal="center" vertical="center" wrapText="1"/>
    </xf>
    <xf numFmtId="166" fontId="7" fillId="6" borderId="21" xfId="1" applyNumberFormat="1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vertical="center"/>
    </xf>
    <xf numFmtId="0" fontId="6" fillId="6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A2" zoomScale="73" zoomScaleNormal="73" workbookViewId="0">
      <selection activeCell="E8" sqref="E8"/>
    </sheetView>
  </sheetViews>
  <sheetFormatPr baseColWidth="10" defaultColWidth="12.6640625" defaultRowHeight="14.4" x14ac:dyDescent="0.3"/>
  <cols>
    <col min="1" max="1" width="3.88671875" style="46" customWidth="1"/>
    <col min="2" max="2" width="13.6640625" style="46" customWidth="1"/>
    <col min="3" max="3" width="13.44140625" style="46" customWidth="1"/>
    <col min="4" max="4" width="14.6640625" style="46" customWidth="1"/>
    <col min="5" max="5" width="19.6640625" style="47" customWidth="1"/>
    <col min="6" max="6" width="30" style="46" customWidth="1"/>
    <col min="7" max="7" width="20.33203125" style="46" customWidth="1"/>
    <col min="8" max="8" width="23.109375" style="46" customWidth="1"/>
    <col min="9" max="9" width="17" style="46" customWidth="1"/>
    <col min="10" max="10" width="24.6640625" style="46" customWidth="1"/>
    <col min="11" max="11" width="18.88671875" style="46" customWidth="1"/>
    <col min="12" max="12" width="22.6640625" style="46" customWidth="1"/>
    <col min="13" max="16" width="22.6640625" customWidth="1"/>
  </cols>
  <sheetData>
    <row r="1" spans="1:16" ht="23.25" hidden="1" customHeight="1" x14ac:dyDescent="0.3">
      <c r="A1" s="57" t="s">
        <v>0</v>
      </c>
      <c r="B1" s="58"/>
      <c r="C1" s="58"/>
      <c r="D1" s="58"/>
      <c r="E1" s="1"/>
      <c r="F1" s="59" t="s">
        <v>1</v>
      </c>
      <c r="G1" s="58"/>
      <c r="H1" s="58"/>
      <c r="I1" s="58"/>
      <c r="J1" s="58"/>
      <c r="K1" s="58"/>
      <c r="L1" s="2"/>
      <c r="M1" s="2"/>
      <c r="N1" s="2"/>
      <c r="O1" s="2"/>
      <c r="P1" s="2"/>
    </row>
    <row r="2" spans="1:16" ht="40.799999999999997" customHeight="1" thickBot="1" x14ac:dyDescent="0.35">
      <c r="A2" s="60" t="s">
        <v>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2"/>
      <c r="O2" s="2"/>
      <c r="P2" s="2"/>
    </row>
    <row r="3" spans="1:16" ht="40.799999999999997" customHeight="1" thickBot="1" x14ac:dyDescent="0.35">
      <c r="A3" s="3"/>
      <c r="B3" s="4"/>
      <c r="C3" s="4"/>
      <c r="D3" s="4"/>
      <c r="E3" s="4"/>
      <c r="F3" s="62" t="s">
        <v>3</v>
      </c>
      <c r="G3" s="64" t="s">
        <v>4</v>
      </c>
      <c r="H3" s="66" t="s">
        <v>5</v>
      </c>
      <c r="I3" s="66"/>
      <c r="J3" s="66"/>
      <c r="K3" s="66"/>
      <c r="L3" s="67" t="s">
        <v>6</v>
      </c>
      <c r="M3" s="69" t="s">
        <v>7</v>
      </c>
      <c r="N3" s="2"/>
      <c r="O3" s="2"/>
      <c r="P3" s="2"/>
    </row>
    <row r="4" spans="1:16" ht="40.799999999999997" customHeight="1" thickBot="1" x14ac:dyDescent="0.35">
      <c r="A4" s="5" t="s">
        <v>8</v>
      </c>
      <c r="B4" s="6" t="s">
        <v>9</v>
      </c>
      <c r="C4" s="6" t="s">
        <v>10</v>
      </c>
      <c r="D4" s="6" t="s">
        <v>11</v>
      </c>
      <c r="E4" s="7" t="s">
        <v>12</v>
      </c>
      <c r="F4" s="63"/>
      <c r="G4" s="65"/>
      <c r="H4" s="8" t="s">
        <v>13</v>
      </c>
      <c r="I4" s="9" t="s">
        <v>14</v>
      </c>
      <c r="J4" s="10" t="s">
        <v>15</v>
      </c>
      <c r="K4" s="11" t="s">
        <v>16</v>
      </c>
      <c r="L4" s="68"/>
      <c r="M4" s="70"/>
      <c r="N4" s="12"/>
      <c r="O4" s="12"/>
      <c r="P4" s="12"/>
    </row>
    <row r="5" spans="1:16" s="46" customFormat="1" ht="28.8" x14ac:dyDescent="0.3">
      <c r="A5" s="54">
        <v>1</v>
      </c>
      <c r="B5" s="13" t="s">
        <v>17</v>
      </c>
      <c r="C5" s="14" t="s">
        <v>18</v>
      </c>
      <c r="D5" s="15">
        <v>43434</v>
      </c>
      <c r="E5" s="16" t="s">
        <v>19</v>
      </c>
      <c r="F5" s="17" t="s">
        <v>20</v>
      </c>
      <c r="G5" s="18">
        <v>74165180762</v>
      </c>
      <c r="H5" s="48">
        <v>61667379998</v>
      </c>
      <c r="I5" s="48">
        <v>0</v>
      </c>
      <c r="J5" s="18">
        <v>12497800764</v>
      </c>
      <c r="K5" s="18">
        <v>0</v>
      </c>
      <c r="L5" s="19">
        <v>43448</v>
      </c>
      <c r="M5" s="20">
        <v>44057</v>
      </c>
      <c r="N5" s="2"/>
      <c r="O5" s="2"/>
      <c r="P5" s="2"/>
    </row>
    <row r="6" spans="1:16" s="46" customFormat="1" ht="48.6" thickBot="1" x14ac:dyDescent="0.35">
      <c r="A6" s="55"/>
      <c r="B6" s="21" t="s">
        <v>21</v>
      </c>
      <c r="C6" s="22" t="s">
        <v>22</v>
      </c>
      <c r="D6" s="23">
        <v>43446</v>
      </c>
      <c r="E6" s="24" t="s">
        <v>19</v>
      </c>
      <c r="F6" s="25" t="s">
        <v>23</v>
      </c>
      <c r="G6" s="26">
        <v>2779742368</v>
      </c>
      <c r="H6" s="49">
        <v>2295605514</v>
      </c>
      <c r="I6" s="49">
        <v>0</v>
      </c>
      <c r="J6" s="26">
        <v>484136854</v>
      </c>
      <c r="K6" s="26">
        <v>0</v>
      </c>
      <c r="L6" s="27">
        <v>43448</v>
      </c>
      <c r="M6" s="28">
        <v>44088</v>
      </c>
      <c r="N6" s="2"/>
      <c r="O6" s="2"/>
      <c r="P6" s="2"/>
    </row>
    <row r="7" spans="1:16" s="46" customFormat="1" ht="29.4" thickTop="1" x14ac:dyDescent="0.3">
      <c r="A7" s="56">
        <v>2</v>
      </c>
      <c r="B7" s="29" t="s">
        <v>17</v>
      </c>
      <c r="C7" s="30" t="s">
        <v>24</v>
      </c>
      <c r="D7" s="31">
        <v>43418</v>
      </c>
      <c r="E7" s="32" t="s">
        <v>25</v>
      </c>
      <c r="F7" s="33" t="s">
        <v>26</v>
      </c>
      <c r="G7" s="34">
        <v>85858937325</v>
      </c>
      <c r="H7" s="50">
        <f>71366219585+10846354116</f>
        <v>82212573701</v>
      </c>
      <c r="I7" s="50">
        <v>3646363624</v>
      </c>
      <c r="J7" s="50">
        <v>0</v>
      </c>
      <c r="K7" s="34">
        <v>0</v>
      </c>
      <c r="L7" s="35">
        <v>43445</v>
      </c>
      <c r="M7" s="36">
        <v>43900</v>
      </c>
      <c r="N7" s="2"/>
      <c r="O7" s="2"/>
      <c r="P7" s="2"/>
    </row>
    <row r="8" spans="1:16" s="46" customFormat="1" ht="48.6" thickBot="1" x14ac:dyDescent="0.35">
      <c r="A8" s="55"/>
      <c r="B8" s="21" t="s">
        <v>21</v>
      </c>
      <c r="C8" s="22" t="s">
        <v>27</v>
      </c>
      <c r="D8" s="23">
        <v>43432</v>
      </c>
      <c r="E8" s="24" t="s">
        <v>25</v>
      </c>
      <c r="F8" s="37" t="s">
        <v>28</v>
      </c>
      <c r="G8" s="26">
        <v>2861621910</v>
      </c>
      <c r="H8" s="49">
        <f>2296851167+475272971</f>
        <v>2772124138</v>
      </c>
      <c r="I8" s="51">
        <v>89497772</v>
      </c>
      <c r="J8" s="49">
        <v>0</v>
      </c>
      <c r="K8" s="26">
        <v>0</v>
      </c>
      <c r="L8" s="27">
        <v>43445</v>
      </c>
      <c r="M8" s="38">
        <v>43931</v>
      </c>
      <c r="N8" s="2"/>
      <c r="O8" s="2"/>
      <c r="P8" s="2"/>
    </row>
    <row r="9" spans="1:16" s="46" customFormat="1" ht="29.4" thickTop="1" x14ac:dyDescent="0.3">
      <c r="A9" s="56">
        <v>3</v>
      </c>
      <c r="B9" s="29" t="s">
        <v>17</v>
      </c>
      <c r="C9" s="30" t="s">
        <v>29</v>
      </c>
      <c r="D9" s="31">
        <v>43439</v>
      </c>
      <c r="E9" s="32" t="s">
        <v>30</v>
      </c>
      <c r="F9" s="39" t="s">
        <v>31</v>
      </c>
      <c r="G9" s="34">
        <v>76091919815</v>
      </c>
      <c r="H9" s="50">
        <v>63985155623</v>
      </c>
      <c r="I9" s="52">
        <v>1159801672</v>
      </c>
      <c r="J9" s="50">
        <v>6923050755</v>
      </c>
      <c r="K9" s="34">
        <v>4023911765</v>
      </c>
      <c r="L9" s="35">
        <v>43453</v>
      </c>
      <c r="M9" s="40">
        <v>44147</v>
      </c>
      <c r="N9" s="2"/>
      <c r="O9" s="2"/>
      <c r="P9" s="2"/>
    </row>
    <row r="10" spans="1:16" s="46" customFormat="1" ht="49.8" thickBot="1" x14ac:dyDescent="0.35">
      <c r="A10" s="55"/>
      <c r="B10" s="21" t="s">
        <v>21</v>
      </c>
      <c r="C10" s="22" t="s">
        <v>32</v>
      </c>
      <c r="D10" s="23">
        <v>43447</v>
      </c>
      <c r="E10" s="24" t="s">
        <v>30</v>
      </c>
      <c r="F10" s="41" t="s">
        <v>33</v>
      </c>
      <c r="G10" s="26">
        <v>2910552501</v>
      </c>
      <c r="H10" s="49">
        <f>2296715400+379856505</f>
        <v>2676571905</v>
      </c>
      <c r="I10" s="49">
        <f>100000000+133980596</f>
        <v>233980596</v>
      </c>
      <c r="J10" s="49">
        <v>0</v>
      </c>
      <c r="K10" s="26">
        <v>0</v>
      </c>
      <c r="L10" s="27">
        <v>43453</v>
      </c>
      <c r="M10" s="28">
        <v>44163</v>
      </c>
      <c r="N10" s="2"/>
      <c r="O10" s="2"/>
      <c r="P10" s="2"/>
    </row>
    <row r="11" spans="1:16" s="46" customFormat="1" ht="40.200000000000003" thickTop="1" x14ac:dyDescent="0.3">
      <c r="A11" s="56">
        <v>4</v>
      </c>
      <c r="B11" s="29" t="s">
        <v>17</v>
      </c>
      <c r="C11" s="30" t="s">
        <v>34</v>
      </c>
      <c r="D11" s="31">
        <v>43829</v>
      </c>
      <c r="E11" s="32" t="s">
        <v>35</v>
      </c>
      <c r="F11" s="42" t="s">
        <v>36</v>
      </c>
      <c r="G11" s="34">
        <v>93017490430</v>
      </c>
      <c r="H11" s="50">
        <v>0</v>
      </c>
      <c r="I11" s="50">
        <f>15310724030+28400000000</f>
        <v>43710724030</v>
      </c>
      <c r="J11" s="50">
        <v>49306766400</v>
      </c>
      <c r="K11" s="34">
        <v>0</v>
      </c>
      <c r="L11" s="35">
        <v>43857</v>
      </c>
      <c r="M11" s="43">
        <v>44856</v>
      </c>
      <c r="N11" s="2"/>
      <c r="O11" s="2"/>
      <c r="P11" s="2"/>
    </row>
    <row r="12" spans="1:16" s="46" customFormat="1" ht="69" thickBot="1" x14ac:dyDescent="0.35">
      <c r="A12" s="55"/>
      <c r="B12" s="21" t="s">
        <v>21</v>
      </c>
      <c r="C12" s="22" t="s">
        <v>37</v>
      </c>
      <c r="D12" s="23">
        <v>43826</v>
      </c>
      <c r="E12" s="24" t="s">
        <v>35</v>
      </c>
      <c r="F12" s="44" t="s">
        <v>38</v>
      </c>
      <c r="G12" s="26">
        <v>4632222682</v>
      </c>
      <c r="H12" s="49">
        <v>1294240713</v>
      </c>
      <c r="I12" s="53">
        <v>2359389975</v>
      </c>
      <c r="J12" s="49">
        <v>0</v>
      </c>
      <c r="K12" s="26">
        <v>978591994</v>
      </c>
      <c r="L12" s="27">
        <v>43857</v>
      </c>
      <c r="M12" s="45">
        <v>44856</v>
      </c>
      <c r="N12" s="2"/>
      <c r="O12" s="2"/>
      <c r="P12" s="2"/>
    </row>
    <row r="13" spans="1:16" ht="15" thickTop="1" x14ac:dyDescent="0.3"/>
  </sheetData>
  <mergeCells count="12">
    <mergeCell ref="A1:D1"/>
    <mergeCell ref="F1:K1"/>
    <mergeCell ref="A2:M2"/>
    <mergeCell ref="F3:F4"/>
    <mergeCell ref="G3:G4"/>
    <mergeCell ref="H3:K3"/>
    <mergeCell ref="L3:L4"/>
    <mergeCell ref="M3:M4"/>
    <mergeCell ref="A5:A6"/>
    <mergeCell ref="A7:A8"/>
    <mergeCell ref="A9:A10"/>
    <mergeCell ref="A11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2025-01-18T17:31:58Z</dcterms:created>
  <dcterms:modified xsi:type="dcterms:W3CDTF">2025-01-20T13:42:52Z</dcterms:modified>
</cp:coreProperties>
</file>